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9440" windowHeight="795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38" i="1"/>
  <c r="E39"/>
  <c r="E41"/>
  <c r="E44"/>
  <c r="E45"/>
  <c r="R16"/>
  <c r="L16"/>
  <c r="F16"/>
  <c r="F31"/>
  <c r="C38" s="1"/>
  <c r="F28" l="1"/>
  <c r="G35" s="1"/>
  <c r="I35" s="1"/>
  <c r="C43"/>
  <c r="E43" s="1"/>
  <c r="C39"/>
  <c r="C44"/>
  <c r="C40"/>
  <c r="E40" s="1"/>
  <c r="C45"/>
  <c r="C41"/>
  <c r="C37"/>
  <c r="E37" s="1"/>
  <c r="C36"/>
  <c r="E36" s="1"/>
  <c r="C42"/>
  <c r="E42" s="1"/>
  <c r="G34" l="1"/>
  <c r="J34" s="1"/>
  <c r="G41"/>
  <c r="K41" s="1"/>
  <c r="G33"/>
  <c r="K33" s="1"/>
  <c r="G37"/>
  <c r="I37" s="1"/>
  <c r="G39"/>
  <c r="K39" s="1"/>
  <c r="G42"/>
  <c r="J42" s="1"/>
  <c r="G40"/>
  <c r="K40" s="1"/>
  <c r="G38"/>
  <c r="L38" s="1"/>
  <c r="G36"/>
  <c r="K36" s="1"/>
  <c r="H35"/>
  <c r="L35"/>
  <c r="K35"/>
  <c r="J35"/>
  <c r="L41" l="1"/>
  <c r="I34"/>
  <c r="I41"/>
  <c r="J41"/>
  <c r="H41"/>
  <c r="L33"/>
  <c r="H33"/>
  <c r="L40"/>
  <c r="H40"/>
  <c r="L37"/>
  <c r="H38"/>
  <c r="L34"/>
  <c r="K34"/>
  <c r="H34"/>
  <c r="H39"/>
  <c r="L36"/>
  <c r="L39"/>
  <c r="I42"/>
  <c r="H36"/>
  <c r="H42"/>
  <c r="J37"/>
  <c r="K42"/>
  <c r="K38"/>
  <c r="L42"/>
  <c r="I38"/>
  <c r="K37"/>
  <c r="H37"/>
  <c r="J38"/>
  <c r="J40"/>
  <c r="J39"/>
  <c r="I39"/>
  <c r="J36"/>
  <c r="J33"/>
  <c r="I33"/>
  <c r="I40"/>
  <c r="I36"/>
</calcChain>
</file>

<file path=xl/sharedStrings.xml><?xml version="1.0" encoding="utf-8"?>
<sst xmlns="http://schemas.openxmlformats.org/spreadsheetml/2006/main" count="63" uniqueCount="59">
  <si>
    <t>Simulated Room Rate Calculation for a Small Accommodation Business</t>
  </si>
  <si>
    <t>?Amortization. This is the gradual charging to expense of the cost of an intangible asset (such as a purchased patent) over the useful life of the asset.</t>
  </si>
  <si>
    <t>?Depreciation. This is the gradual charging to expense of the cost of a tangible asset (such as production equipment) over the useful life of the asset.</t>
  </si>
  <si>
    <t>?Insurance. This is a periodic charge under an insurance contract.</t>
  </si>
  <si>
    <t>?Interest expense. This is the cost of funds loaned to a business by a lender. This is only a fixed cost if a fixed interest rate was incorporated into the loan agreement.</t>
  </si>
  <si>
    <t>?Property taxes. This is a tax charged to a business by the local government, which is based on the cost of its assets.</t>
  </si>
  <si>
    <t>?Rent. This is a periodic charge for the use of real estate owned by a landlord.</t>
  </si>
  <si>
    <t>?Salaries. This is a fixed compensation amount paid to employees, irrespective of their hours worked.</t>
  </si>
  <si>
    <t>?Utilities. This is the cost of electricity, gas, phones, and so forth. This cost has a variable element, but is largely fixed.</t>
  </si>
  <si>
    <t>Others</t>
  </si>
  <si>
    <t>Depreciation</t>
  </si>
  <si>
    <t>Insurance</t>
  </si>
  <si>
    <t>Interest</t>
  </si>
  <si>
    <t>Rates &amp; Taxes</t>
  </si>
  <si>
    <t>Rent</t>
  </si>
  <si>
    <t>Salaries</t>
  </si>
  <si>
    <t>Lights &amp; Water</t>
  </si>
  <si>
    <t>Variable Costs</t>
  </si>
  <si>
    <t>?Production supplies. Things like machinery oil are consumed based on the amount of machinery usage, so these costs vary with production volume.</t>
  </si>
  <si>
    <t>?Billable staff wages. If a company bills out the time of its employees, and those employees are only paid if they work billable hours, then this is a variable cost. However, if they are paid salaries (where they are paid no matter how many hours they work), then this is a fixed cost.</t>
  </si>
  <si>
    <t>?Commissions. Salespeople are paid a commission only if they sell products or services, so this is clearly a variable cost.</t>
  </si>
  <si>
    <t>?Credit card fees. Fees are only charged to a business if it accepts credit card purchases from customers. Only the credit card fees that are a percentage of sales (i.e., not the monthly fixed fee) should be considered variable.</t>
  </si>
  <si>
    <t>?Freight out. A business incurs a shipping cost only when it sells and ships out a product. Thus, freight out can be considered a variable cost.</t>
  </si>
  <si>
    <t>?Piece rate labour. This is the amount paid to workers for every unit completed (note: direct labor is frequently not a variable cost, since a minimum number of people are needed to staff the production area; this makes it a fixed cost).</t>
  </si>
  <si>
    <t>Guestroom Supplies</t>
  </si>
  <si>
    <t>Telephone &amp; Data</t>
  </si>
  <si>
    <t>Marketing</t>
  </si>
  <si>
    <t>Comissions</t>
  </si>
  <si>
    <t>Credit Card Fees</t>
  </si>
  <si>
    <t>Bank Charges</t>
  </si>
  <si>
    <t>Travel Expenses</t>
  </si>
  <si>
    <t>Vehicles</t>
  </si>
  <si>
    <t>Semi Variable Costs</t>
  </si>
  <si>
    <t>?In the billing structure for a cell phone, there is a flat-rate monthly charge, plus an overage charge for any bandwidth used that exceeds the cap allowed under the flat rate. Thus, the flat rate is the fixed element of the cost, and the excess bandwidth charge is the variable element of the cost.</t>
  </si>
  <si>
    <t>?Within the compensation of a salesperson, there is usually a salaried component (fixed cost) and a commission (variable cost).</t>
  </si>
  <si>
    <t>Occupancy Assumptions</t>
  </si>
  <si>
    <t>No. of Rooms</t>
  </si>
  <si>
    <t>y</t>
  </si>
  <si>
    <t>Fixed Costs per Month</t>
  </si>
  <si>
    <t>Total FC's</t>
  </si>
  <si>
    <t>Total VC's</t>
  </si>
  <si>
    <t>xxx</t>
  </si>
  <si>
    <t>Total</t>
  </si>
  <si>
    <t>Room Rate Sell</t>
  </si>
  <si>
    <t>Profit Margin</t>
  </si>
  <si>
    <t>Notes</t>
  </si>
  <si>
    <t>?Direct materials. The primary variable cost of all, these are the raw materials that go into a product.</t>
  </si>
  <si>
    <t>?A production line may require R10,000 of labor to staff it at a minimal level per day, but once a certain production volume is exceeded, the production staff must work overtime. Thus, the basic R10,000 daily cost will be incurred at all volume levels, and is therefore the fixed element of the semi-variable cost, while overtime varies with production volume, and so is the variable element of the cost.</t>
  </si>
  <si>
    <t>Total All Costs per month</t>
  </si>
  <si>
    <t>Months</t>
  </si>
  <si>
    <t>Days</t>
  </si>
  <si>
    <t>LoO</t>
  </si>
  <si>
    <t>Rm N's</t>
  </si>
  <si>
    <t>C/RmN</t>
  </si>
  <si>
    <t>Room Nights (RmN)</t>
  </si>
  <si>
    <t>Level of Occupancy (LoO)</t>
  </si>
  <si>
    <t>Cost per Room Night (C/RmN)</t>
  </si>
  <si>
    <t>Select Yes or N</t>
  </si>
  <si>
    <t>All Cells in yellow may be manually filled in all other cell are protected</t>
  </si>
</sst>
</file>

<file path=xl/styles.xml><?xml version="1.0" encoding="utf-8"?>
<styleSheet xmlns="http://schemas.openxmlformats.org/spreadsheetml/2006/main">
  <numFmts count="2">
    <numFmt numFmtId="44" formatCode="_(&quot;$&quot;* #,##0.00_);_(&quot;$&quot;* \(#,##0.00\);_(&quot;$&quot;* &quot;-&quot;??_);_(@_)"/>
    <numFmt numFmtId="164" formatCode="_ [$R-1C09]\ * #,##0.00_ ;_ [$R-1C09]\ * \-#,##0.00_ ;_ [$R-1C09]\ * &quot;-&quot;??_ ;_ @_ "/>
  </numFmts>
  <fonts count="9">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z val="8"/>
      <color theme="1"/>
      <name val="Calibri"/>
      <family val="2"/>
      <scheme val="minor"/>
    </font>
    <font>
      <b/>
      <sz val="20"/>
      <color theme="9"/>
      <name val="Calibri"/>
      <family val="2"/>
      <scheme val="minor"/>
    </font>
    <font>
      <b/>
      <sz val="14"/>
      <color rgb="FFFF0000"/>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rgb="FF00B0F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7999816888943144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8">
    <xf numFmtId="0" fontId="0" fillId="0" borderId="0" xfId="0"/>
    <xf numFmtId="0" fontId="3" fillId="0" borderId="0" xfId="0" applyFont="1"/>
    <xf numFmtId="0" fontId="5" fillId="0" borderId="0" xfId="0" applyFont="1"/>
    <xf numFmtId="164" fontId="0" fillId="0" borderId="0" xfId="0" applyNumberFormat="1"/>
    <xf numFmtId="0" fontId="0" fillId="0" borderId="0" xfId="0" applyFont="1"/>
    <xf numFmtId="0" fontId="0" fillId="2" borderId="0" xfId="0" applyFill="1" applyBorder="1"/>
    <xf numFmtId="0" fontId="5" fillId="2" borderId="6" xfId="0" applyFont="1" applyFill="1" applyBorder="1"/>
    <xf numFmtId="0" fontId="0" fillId="2" borderId="7" xfId="0" applyFill="1" applyBorder="1"/>
    <xf numFmtId="164" fontId="5" fillId="2" borderId="8" xfId="1" applyNumberFormat="1" applyFont="1" applyFill="1" applyBorder="1"/>
    <xf numFmtId="0" fontId="0" fillId="3" borderId="4" xfId="0" applyFill="1" applyBorder="1"/>
    <xf numFmtId="0" fontId="0" fillId="3" borderId="0" xfId="0" applyFill="1" applyBorder="1"/>
    <xf numFmtId="0" fontId="0" fillId="3" borderId="5" xfId="0" applyFill="1" applyBorder="1"/>
    <xf numFmtId="0" fontId="5" fillId="3" borderId="6" xfId="0" applyFont="1" applyFill="1" applyBorder="1"/>
    <xf numFmtId="0" fontId="5" fillId="3" borderId="7" xfId="0" applyFont="1" applyFill="1" applyBorder="1"/>
    <xf numFmtId="164" fontId="5" fillId="3" borderId="8" xfId="0" applyNumberFormat="1" applyFont="1" applyFill="1" applyBorder="1"/>
    <xf numFmtId="0" fontId="0" fillId="4" borderId="4" xfId="0" applyFill="1" applyBorder="1"/>
    <xf numFmtId="0" fontId="0" fillId="4" borderId="0" xfId="0" applyFill="1" applyBorder="1"/>
    <xf numFmtId="0" fontId="0" fillId="4" borderId="5" xfId="0" applyFill="1" applyBorder="1"/>
    <xf numFmtId="0" fontId="5" fillId="4" borderId="6" xfId="0" applyFont="1" applyFill="1" applyBorder="1"/>
    <xf numFmtId="0" fontId="5" fillId="4" borderId="7" xfId="0" applyFont="1" applyFill="1" applyBorder="1"/>
    <xf numFmtId="164" fontId="5" fillId="4" borderId="8" xfId="0" applyNumberFormat="1" applyFont="1" applyFill="1" applyBorder="1"/>
    <xf numFmtId="0" fontId="5" fillId="5" borderId="10" xfId="0" applyFont="1" applyFill="1" applyBorder="1"/>
    <xf numFmtId="164" fontId="5" fillId="5" borderId="11" xfId="0" applyNumberFormat="1" applyFont="1" applyFill="1" applyBorder="1"/>
    <xf numFmtId="0" fontId="0" fillId="6" borderId="4" xfId="0" applyFill="1" applyBorder="1"/>
    <xf numFmtId="0" fontId="0" fillId="6" borderId="0" xfId="0" applyFill="1" applyBorder="1"/>
    <xf numFmtId="0" fontId="0" fillId="6" borderId="5" xfId="0" applyFill="1" applyBorder="1"/>
    <xf numFmtId="9" fontId="0" fillId="6" borderId="0" xfId="2" applyFont="1" applyFill="1" applyBorder="1"/>
    <xf numFmtId="2" fontId="0" fillId="6" borderId="0" xfId="0" applyNumberFormat="1" applyFill="1" applyBorder="1"/>
    <xf numFmtId="164" fontId="0" fillId="6" borderId="0" xfId="0" applyNumberFormat="1" applyFill="1" applyBorder="1"/>
    <xf numFmtId="9" fontId="0" fillId="6" borderId="7" xfId="2" applyFont="1" applyFill="1" applyBorder="1"/>
    <xf numFmtId="2" fontId="0" fillId="6" borderId="7" xfId="0" applyNumberFormat="1" applyFill="1" applyBorder="1"/>
    <xf numFmtId="0" fontId="0" fillId="6" borderId="7" xfId="0" applyFill="1" applyBorder="1"/>
    <xf numFmtId="164" fontId="0" fillId="6" borderId="7" xfId="0" applyNumberFormat="1" applyFill="1" applyBorder="1"/>
    <xf numFmtId="0" fontId="0" fillId="6" borderId="8" xfId="0" applyFill="1" applyBorder="1"/>
    <xf numFmtId="0" fontId="5" fillId="6" borderId="0" xfId="0" applyFont="1" applyFill="1" applyBorder="1" applyAlignment="1">
      <alignment horizontal="center"/>
    </xf>
    <xf numFmtId="0" fontId="0" fillId="7" borderId="0" xfId="0" applyFill="1" applyBorder="1"/>
    <xf numFmtId="0" fontId="6" fillId="0" borderId="0" xfId="0" applyFont="1"/>
    <xf numFmtId="164" fontId="5" fillId="3" borderId="7" xfId="0" applyNumberFormat="1" applyFont="1" applyFill="1" applyBorder="1"/>
    <xf numFmtId="0" fontId="4" fillId="0" borderId="0" xfId="0" applyFont="1" applyFill="1" applyBorder="1" applyAlignment="1">
      <alignment horizontal="center"/>
    </xf>
    <xf numFmtId="0" fontId="0" fillId="0" borderId="0" xfId="0" applyFill="1" applyBorder="1"/>
    <xf numFmtId="0" fontId="0" fillId="4" borderId="6" xfId="0" applyFill="1" applyBorder="1"/>
    <xf numFmtId="0" fontId="0" fillId="4" borderId="7" xfId="0" applyFill="1" applyBorder="1"/>
    <xf numFmtId="0" fontId="0" fillId="4" borderId="8" xfId="0" applyFill="1" applyBorder="1"/>
    <xf numFmtId="0" fontId="6" fillId="3" borderId="4" xfId="0" applyNumberFormat="1" applyFont="1" applyFill="1" applyBorder="1"/>
    <xf numFmtId="0" fontId="0" fillId="3" borderId="6" xfId="0" applyFill="1" applyBorder="1"/>
    <xf numFmtId="0" fontId="0" fillId="3" borderId="7" xfId="0" applyFill="1" applyBorder="1"/>
    <xf numFmtId="0" fontId="0" fillId="3" borderId="8" xfId="0" applyFill="1" applyBorder="1"/>
    <xf numFmtId="0" fontId="5" fillId="0" borderId="0" xfId="0" applyFont="1" applyFill="1" applyBorder="1" applyAlignment="1">
      <alignment horizontal="center"/>
    </xf>
    <xf numFmtId="0" fontId="0" fillId="0" borderId="0" xfId="0" applyFill="1"/>
    <xf numFmtId="0" fontId="2" fillId="0" borderId="0" xfId="0" applyFont="1" applyFill="1" applyBorder="1" applyAlignment="1">
      <alignment horizontal="center"/>
    </xf>
    <xf numFmtId="9" fontId="0" fillId="0" borderId="0" xfId="2" applyFont="1" applyFill="1" applyBorder="1"/>
    <xf numFmtId="164" fontId="0" fillId="0" borderId="0" xfId="0" applyNumberFormat="1" applyFill="1" applyBorder="1"/>
    <xf numFmtId="0" fontId="5" fillId="6" borderId="4" xfId="0" applyFont="1" applyFill="1" applyBorder="1" applyAlignment="1">
      <alignment horizontal="center"/>
    </xf>
    <xf numFmtId="0" fontId="5" fillId="6" borderId="5" xfId="0" applyFont="1" applyFill="1" applyBorder="1" applyAlignment="1">
      <alignment horizontal="center"/>
    </xf>
    <xf numFmtId="0" fontId="2" fillId="6" borderId="0" xfId="0" applyFont="1" applyFill="1" applyBorder="1" applyAlignment="1">
      <alignment horizontal="center"/>
    </xf>
    <xf numFmtId="0" fontId="0" fillId="7" borderId="4" xfId="0" applyFill="1" applyBorder="1"/>
    <xf numFmtId="164" fontId="0" fillId="7" borderId="0" xfId="0" applyNumberFormat="1" applyFill="1" applyBorder="1"/>
    <xf numFmtId="0" fontId="0" fillId="7" borderId="5" xfId="0" applyFill="1" applyBorder="1"/>
    <xf numFmtId="0" fontId="0" fillId="7" borderId="4" xfId="0" applyFill="1" applyBorder="1" applyAlignment="1">
      <alignment horizontal="left"/>
    </xf>
    <xf numFmtId="0" fontId="0" fillId="7" borderId="0" xfId="0" applyFill="1" applyBorder="1" applyAlignment="1">
      <alignment horizontal="left"/>
    </xf>
    <xf numFmtId="164" fontId="0" fillId="7" borderId="0" xfId="0" applyNumberFormat="1" applyFill="1" applyBorder="1" applyAlignment="1">
      <alignment horizontal="left"/>
    </xf>
    <xf numFmtId="164" fontId="0" fillId="7" borderId="5" xfId="0" applyNumberFormat="1" applyFill="1" applyBorder="1"/>
    <xf numFmtId="0" fontId="0" fillId="7" borderId="4" xfId="0" applyFill="1" applyBorder="1" applyAlignment="1">
      <alignment horizontal="center"/>
    </xf>
    <xf numFmtId="0" fontId="0" fillId="7" borderId="6" xfId="0" applyFill="1" applyBorder="1" applyAlignment="1">
      <alignment horizontal="center"/>
    </xf>
    <xf numFmtId="9" fontId="2" fillId="8" borderId="4" xfId="2" applyFont="1" applyFill="1" applyBorder="1"/>
    <xf numFmtId="9" fontId="2" fillId="8" borderId="0" xfId="2" applyFont="1" applyFill="1" applyBorder="1"/>
    <xf numFmtId="9" fontId="2" fillId="8" borderId="5" xfId="2" applyFont="1" applyFill="1" applyBorder="1"/>
    <xf numFmtId="164" fontId="2" fillId="8" borderId="4" xfId="0" applyNumberFormat="1" applyFont="1" applyFill="1" applyBorder="1"/>
    <xf numFmtId="164" fontId="2" fillId="8" borderId="0" xfId="0" applyNumberFormat="1" applyFont="1" applyFill="1" applyBorder="1"/>
    <xf numFmtId="164" fontId="2" fillId="8" borderId="5" xfId="0" applyNumberFormat="1" applyFont="1" applyFill="1" applyBorder="1"/>
    <xf numFmtId="164" fontId="2" fillId="8" borderId="6" xfId="0" applyNumberFormat="1" applyFont="1" applyFill="1" applyBorder="1"/>
    <xf numFmtId="0" fontId="2" fillId="8" borderId="7" xfId="0" applyFont="1" applyFill="1" applyBorder="1"/>
    <xf numFmtId="0" fontId="2" fillId="8" borderId="8" xfId="0" applyFont="1" applyFill="1" applyBorder="1"/>
    <xf numFmtId="0" fontId="4" fillId="6" borderId="1" xfId="0"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4" fillId="8" borderId="1" xfId="0" applyFont="1" applyFill="1" applyBorder="1" applyAlignment="1">
      <alignment horizontal="center"/>
    </xf>
    <xf numFmtId="0" fontId="4" fillId="8" borderId="2" xfId="0" applyFont="1" applyFill="1" applyBorder="1" applyAlignment="1">
      <alignment horizontal="center"/>
    </xf>
    <xf numFmtId="0" fontId="4" fillId="8" borderId="3" xfId="0" applyFont="1" applyFill="1" applyBorder="1" applyAlignment="1">
      <alignment horizont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6" fillId="2" borderId="4"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3" borderId="4" xfId="0" applyFont="1" applyFill="1" applyBorder="1" applyAlignment="1">
      <alignment horizontal="center"/>
    </xf>
    <xf numFmtId="0" fontId="6" fillId="3" borderId="0" xfId="0" applyFont="1" applyFill="1" applyBorder="1" applyAlignment="1">
      <alignment horizontal="center"/>
    </xf>
    <xf numFmtId="0" fontId="6" fillId="3" borderId="5" xfId="0" applyFont="1" applyFill="1" applyBorder="1" applyAlignment="1">
      <alignment horizontal="center"/>
    </xf>
    <xf numFmtId="0" fontId="6" fillId="3" borderId="4"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4" borderId="4" xfId="0" applyNumberFormat="1" applyFont="1" applyFill="1" applyBorder="1" applyAlignment="1">
      <alignment horizontal="left" vertical="top" wrapText="1"/>
    </xf>
    <xf numFmtId="0" fontId="6" fillId="4" borderId="0" xfId="0" applyNumberFormat="1" applyFont="1" applyFill="1" applyBorder="1" applyAlignment="1">
      <alignment horizontal="left" vertical="top" wrapText="1"/>
    </xf>
    <xf numFmtId="0" fontId="6" fillId="4" borderId="5" xfId="0" applyNumberFormat="1"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5" xfId="0" applyFont="1" applyFill="1" applyBorder="1" applyAlignment="1">
      <alignment horizontal="lef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0" fillId="7" borderId="4" xfId="0" applyFill="1" applyBorder="1" applyAlignment="1">
      <alignment horizontal="left"/>
    </xf>
    <xf numFmtId="0" fontId="0" fillId="7" borderId="0" xfId="0" applyFill="1" applyBorder="1" applyAlignment="1">
      <alignment horizontal="left"/>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 fillId="8" borderId="4" xfId="0" applyFont="1" applyFill="1" applyBorder="1" applyAlignment="1">
      <alignment horizontal="center"/>
    </xf>
    <xf numFmtId="0" fontId="2" fillId="8" borderId="0" xfId="0" applyFont="1" applyFill="1" applyBorder="1" applyAlignment="1">
      <alignment horizontal="center"/>
    </xf>
    <xf numFmtId="0" fontId="2" fillId="8" borderId="5" xfId="0" applyFont="1" applyFill="1" applyBorder="1" applyAlignment="1">
      <alignment horizontal="center"/>
    </xf>
    <xf numFmtId="0" fontId="6" fillId="2" borderId="6" xfId="0" applyFont="1" applyFill="1" applyBorder="1" applyAlignment="1">
      <alignment horizontal="left" vertical="top"/>
    </xf>
    <xf numFmtId="0" fontId="6" fillId="2" borderId="7" xfId="0" applyFont="1" applyFill="1" applyBorder="1" applyAlignment="1">
      <alignment horizontal="left" vertical="top"/>
    </xf>
    <xf numFmtId="0" fontId="6" fillId="2" borderId="8" xfId="0" applyFont="1" applyFill="1" applyBorder="1" applyAlignment="1">
      <alignment horizontal="left" vertical="top"/>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6" fillId="2" borderId="4" xfId="0" applyFont="1" applyFill="1" applyBorder="1" applyAlignment="1">
      <alignment horizontal="left" vertical="top"/>
    </xf>
    <xf numFmtId="0" fontId="6" fillId="2" borderId="0" xfId="0" applyFont="1" applyFill="1" applyBorder="1" applyAlignment="1">
      <alignment horizontal="left" vertical="top"/>
    </xf>
    <xf numFmtId="0" fontId="6" fillId="2" borderId="5" xfId="0" applyFont="1" applyFill="1" applyBorder="1" applyAlignment="1">
      <alignment horizontal="left" vertical="top"/>
    </xf>
    <xf numFmtId="0" fontId="0" fillId="4" borderId="4" xfId="0" applyFill="1" applyBorder="1" applyAlignment="1">
      <alignment horizontal="center" wrapText="1"/>
    </xf>
    <xf numFmtId="0" fontId="0" fillId="4" borderId="0" xfId="0" applyFill="1" applyBorder="1" applyAlignment="1">
      <alignment horizontal="center" wrapText="1"/>
    </xf>
    <xf numFmtId="0" fontId="0" fillId="4" borderId="5" xfId="0" applyFill="1" applyBorder="1" applyAlignment="1">
      <alignment horizont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4" borderId="1"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6" fillId="3" borderId="4" xfId="0" applyFont="1" applyFill="1" applyBorder="1" applyAlignment="1">
      <alignment horizontal="left" vertical="top"/>
    </xf>
    <xf numFmtId="0" fontId="6" fillId="3" borderId="0" xfId="0" applyFont="1" applyFill="1" applyBorder="1" applyAlignment="1">
      <alignment horizontal="left" vertical="top"/>
    </xf>
    <xf numFmtId="0" fontId="6" fillId="3" borderId="5" xfId="0" applyFont="1" applyFill="1" applyBorder="1" applyAlignment="1">
      <alignment horizontal="left" vertical="top"/>
    </xf>
    <xf numFmtId="0" fontId="6" fillId="3" borderId="4"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5" xfId="0" applyFont="1" applyFill="1" applyBorder="1" applyAlignment="1">
      <alignment horizontal="center"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72"/>
  <sheetViews>
    <sheetView tabSelected="1" topLeftCell="A10" zoomScale="89" zoomScaleNormal="89" workbookViewId="0">
      <selection activeCell="A2" sqref="A2:R2"/>
    </sheetView>
  </sheetViews>
  <sheetFormatPr defaultRowHeight="15"/>
  <cols>
    <col min="1" max="1" width="19.140625" bestFit="1" customWidth="1"/>
    <col min="2" max="5" width="10.5703125" bestFit="1" customWidth="1"/>
    <col min="6" max="6" width="13.28515625" bestFit="1" customWidth="1"/>
    <col min="7" max="12" width="13.28515625" customWidth="1"/>
    <col min="18" max="18" width="12" bestFit="1" customWidth="1"/>
  </cols>
  <sheetData>
    <row r="1" spans="1:18" s="1" customFormat="1" ht="39.75" customHeight="1" thickBot="1">
      <c r="A1" s="99" t="s">
        <v>0</v>
      </c>
      <c r="B1" s="100"/>
      <c r="C1" s="100"/>
      <c r="D1" s="100"/>
      <c r="E1" s="100"/>
      <c r="F1" s="100"/>
      <c r="G1" s="100"/>
      <c r="H1" s="100"/>
      <c r="I1" s="100"/>
      <c r="J1" s="100"/>
      <c r="K1" s="100"/>
      <c r="L1" s="100"/>
      <c r="M1" s="100"/>
      <c r="N1" s="100"/>
      <c r="O1" s="100"/>
      <c r="P1" s="100"/>
      <c r="Q1" s="100"/>
      <c r="R1" s="100"/>
    </row>
    <row r="2" spans="1:18" s="1" customFormat="1" ht="21.75" customHeight="1" thickBot="1">
      <c r="A2" s="103" t="s">
        <v>58</v>
      </c>
      <c r="B2" s="104"/>
      <c r="C2" s="104"/>
      <c r="D2" s="104"/>
      <c r="E2" s="104"/>
      <c r="F2" s="104"/>
      <c r="G2" s="104"/>
      <c r="H2" s="104"/>
      <c r="I2" s="104"/>
      <c r="J2" s="104"/>
      <c r="K2" s="104"/>
      <c r="L2" s="104"/>
      <c r="M2" s="104"/>
      <c r="N2" s="104"/>
      <c r="O2" s="104"/>
      <c r="P2" s="104"/>
      <c r="Q2" s="104"/>
      <c r="R2" s="104"/>
    </row>
    <row r="3" spans="1:18" ht="18.75">
      <c r="A3" s="123" t="s">
        <v>38</v>
      </c>
      <c r="B3" s="124"/>
      <c r="C3" s="124"/>
      <c r="D3" s="124"/>
      <c r="E3" s="124"/>
      <c r="F3" s="125"/>
      <c r="G3" s="129" t="s">
        <v>17</v>
      </c>
      <c r="H3" s="130"/>
      <c r="I3" s="130"/>
      <c r="J3" s="130"/>
      <c r="K3" s="130"/>
      <c r="L3" s="131"/>
      <c r="M3" s="126" t="s">
        <v>32</v>
      </c>
      <c r="N3" s="127"/>
      <c r="O3" s="127"/>
      <c r="P3" s="127"/>
      <c r="Q3" s="127"/>
      <c r="R3" s="128"/>
    </row>
    <row r="4" spans="1:18">
      <c r="A4" s="101" t="s">
        <v>10</v>
      </c>
      <c r="B4" s="102"/>
      <c r="C4" s="102"/>
      <c r="D4" s="102"/>
      <c r="E4" s="5"/>
      <c r="F4" s="56">
        <v>2000</v>
      </c>
      <c r="G4" s="101" t="s">
        <v>24</v>
      </c>
      <c r="H4" s="102"/>
      <c r="I4" s="102"/>
      <c r="J4" s="102"/>
      <c r="K4" s="10"/>
      <c r="L4" s="56">
        <v>1000</v>
      </c>
      <c r="M4" s="101" t="s">
        <v>41</v>
      </c>
      <c r="N4" s="102"/>
      <c r="O4" s="102"/>
      <c r="P4" s="102"/>
      <c r="Q4" s="16"/>
      <c r="R4" s="61">
        <v>500</v>
      </c>
    </row>
    <row r="5" spans="1:18">
      <c r="A5" s="101" t="s">
        <v>11</v>
      </c>
      <c r="B5" s="102"/>
      <c r="C5" s="102"/>
      <c r="D5" s="102"/>
      <c r="E5" s="5"/>
      <c r="F5" s="56">
        <v>2000</v>
      </c>
      <c r="G5" s="101" t="s">
        <v>26</v>
      </c>
      <c r="H5" s="102"/>
      <c r="I5" s="102"/>
      <c r="J5" s="102"/>
      <c r="K5" s="10"/>
      <c r="L5" s="56">
        <v>1000</v>
      </c>
      <c r="M5" s="101" t="s">
        <v>41</v>
      </c>
      <c r="N5" s="102"/>
      <c r="O5" s="102"/>
      <c r="P5" s="102"/>
      <c r="Q5" s="16"/>
      <c r="R5" s="61">
        <v>500</v>
      </c>
    </row>
    <row r="6" spans="1:18">
      <c r="A6" s="101" t="s">
        <v>12</v>
      </c>
      <c r="B6" s="102"/>
      <c r="C6" s="102"/>
      <c r="D6" s="102"/>
      <c r="E6" s="5"/>
      <c r="F6" s="56">
        <v>2000</v>
      </c>
      <c r="G6" s="101" t="s">
        <v>27</v>
      </c>
      <c r="H6" s="102"/>
      <c r="I6" s="102"/>
      <c r="J6" s="102"/>
      <c r="K6" s="10"/>
      <c r="L6" s="56">
        <v>1000</v>
      </c>
      <c r="M6" s="101" t="s">
        <v>41</v>
      </c>
      <c r="N6" s="102"/>
      <c r="O6" s="102"/>
      <c r="P6" s="102"/>
      <c r="Q6" s="16"/>
      <c r="R6" s="61">
        <v>500</v>
      </c>
    </row>
    <row r="7" spans="1:18">
      <c r="A7" s="101" t="s">
        <v>13</v>
      </c>
      <c r="B7" s="102"/>
      <c r="C7" s="102"/>
      <c r="D7" s="102"/>
      <c r="E7" s="5"/>
      <c r="F7" s="56">
        <v>2000</v>
      </c>
      <c r="G7" s="101" t="s">
        <v>28</v>
      </c>
      <c r="H7" s="102"/>
      <c r="I7" s="102"/>
      <c r="J7" s="102"/>
      <c r="K7" s="10"/>
      <c r="L7" s="56">
        <v>1000</v>
      </c>
      <c r="M7" s="58"/>
      <c r="N7" s="59"/>
      <c r="O7" s="59"/>
      <c r="P7" s="60"/>
      <c r="Q7" s="16"/>
      <c r="R7" s="57"/>
    </row>
    <row r="8" spans="1:18">
      <c r="A8" s="101" t="s">
        <v>14</v>
      </c>
      <c r="B8" s="102"/>
      <c r="C8" s="102"/>
      <c r="D8" s="102"/>
      <c r="E8" s="5"/>
      <c r="F8" s="56">
        <v>2000</v>
      </c>
      <c r="G8" s="101" t="s">
        <v>29</v>
      </c>
      <c r="H8" s="102"/>
      <c r="I8" s="102"/>
      <c r="J8" s="102"/>
      <c r="K8" s="10"/>
      <c r="L8" s="56">
        <v>1000</v>
      </c>
      <c r="M8" s="58"/>
      <c r="N8" s="59"/>
      <c r="O8" s="59"/>
      <c r="P8" s="60"/>
      <c r="Q8" s="16"/>
      <c r="R8" s="57"/>
    </row>
    <row r="9" spans="1:18">
      <c r="A9" s="101" t="s">
        <v>15</v>
      </c>
      <c r="B9" s="102"/>
      <c r="C9" s="102"/>
      <c r="D9" s="102"/>
      <c r="E9" s="5"/>
      <c r="F9" s="56">
        <v>2000</v>
      </c>
      <c r="G9" s="101" t="s">
        <v>30</v>
      </c>
      <c r="H9" s="102"/>
      <c r="I9" s="102"/>
      <c r="J9" s="102"/>
      <c r="K9" s="10"/>
      <c r="L9" s="56">
        <v>1000</v>
      </c>
      <c r="M9" s="58"/>
      <c r="N9" s="59"/>
      <c r="O9" s="59"/>
      <c r="P9" s="60"/>
      <c r="Q9" s="16"/>
      <c r="R9" s="57"/>
    </row>
    <row r="10" spans="1:18">
      <c r="A10" s="101" t="s">
        <v>16</v>
      </c>
      <c r="B10" s="102"/>
      <c r="C10" s="102"/>
      <c r="D10" s="102"/>
      <c r="E10" s="5"/>
      <c r="F10" s="56">
        <v>2000</v>
      </c>
      <c r="G10" s="55"/>
      <c r="H10" s="35"/>
      <c r="I10" s="56"/>
      <c r="J10" s="35"/>
      <c r="K10" s="10"/>
      <c r="L10" s="57"/>
      <c r="M10" s="58"/>
      <c r="N10" s="59"/>
      <c r="O10" s="59"/>
      <c r="P10" s="60"/>
      <c r="Q10" s="16"/>
      <c r="R10" s="57"/>
    </row>
    <row r="11" spans="1:18">
      <c r="A11" s="101" t="s">
        <v>25</v>
      </c>
      <c r="B11" s="102"/>
      <c r="C11" s="102"/>
      <c r="D11" s="102"/>
      <c r="E11" s="5"/>
      <c r="F11" s="56">
        <v>2000</v>
      </c>
      <c r="G11" s="55"/>
      <c r="H11" s="35"/>
      <c r="I11" s="56"/>
      <c r="J11" s="35"/>
      <c r="K11" s="10"/>
      <c r="L11" s="57"/>
      <c r="M11" s="58"/>
      <c r="N11" s="59"/>
      <c r="O11" s="59"/>
      <c r="P11" s="60"/>
      <c r="Q11" s="16"/>
      <c r="R11" s="57"/>
    </row>
    <row r="12" spans="1:18">
      <c r="A12" s="101" t="s">
        <v>31</v>
      </c>
      <c r="B12" s="102"/>
      <c r="C12" s="102"/>
      <c r="D12" s="102"/>
      <c r="E12" s="5"/>
      <c r="F12" s="56">
        <v>2000</v>
      </c>
      <c r="G12" s="55"/>
      <c r="H12" s="35"/>
      <c r="I12" s="56"/>
      <c r="J12" s="35"/>
      <c r="K12" s="10"/>
      <c r="L12" s="57"/>
      <c r="M12" s="58"/>
      <c r="N12" s="59"/>
      <c r="O12" s="59"/>
      <c r="P12" s="60"/>
      <c r="Q12" s="16"/>
      <c r="R12" s="57"/>
    </row>
    <row r="13" spans="1:18">
      <c r="A13" s="55"/>
      <c r="B13" s="56"/>
      <c r="C13" s="35"/>
      <c r="D13" s="35"/>
      <c r="E13" s="5"/>
      <c r="F13" s="57"/>
      <c r="G13" s="55"/>
      <c r="H13" s="35"/>
      <c r="I13" s="56"/>
      <c r="J13" s="35"/>
      <c r="K13" s="10"/>
      <c r="L13" s="57"/>
      <c r="M13" s="58"/>
      <c r="N13" s="59"/>
      <c r="O13" s="59"/>
      <c r="P13" s="60"/>
      <c r="Q13" s="16"/>
      <c r="R13" s="57"/>
    </row>
    <row r="14" spans="1:18">
      <c r="A14" s="55"/>
      <c r="B14" s="56"/>
      <c r="C14" s="35"/>
      <c r="D14" s="35"/>
      <c r="E14" s="5"/>
      <c r="F14" s="57"/>
      <c r="G14" s="55"/>
      <c r="H14" s="35"/>
      <c r="I14" s="56"/>
      <c r="J14" s="35"/>
      <c r="K14" s="10"/>
      <c r="L14" s="57"/>
      <c r="M14" s="58"/>
      <c r="N14" s="59"/>
      <c r="O14" s="59"/>
      <c r="P14" s="60"/>
      <c r="Q14" s="16"/>
      <c r="R14" s="57"/>
    </row>
    <row r="15" spans="1:18">
      <c r="A15" s="55"/>
      <c r="B15" s="56"/>
      <c r="C15" s="35"/>
      <c r="D15" s="35"/>
      <c r="E15" s="5"/>
      <c r="F15" s="57"/>
      <c r="G15" s="55"/>
      <c r="H15" s="35"/>
      <c r="I15" s="56"/>
      <c r="J15" s="35"/>
      <c r="K15" s="10"/>
      <c r="L15" s="57"/>
      <c r="M15" s="58"/>
      <c r="N15" s="59"/>
      <c r="O15" s="59"/>
      <c r="P15" s="60"/>
      <c r="Q15" s="16"/>
      <c r="R15" s="57"/>
    </row>
    <row r="16" spans="1:18" ht="16.5" thickBot="1">
      <c r="A16" s="6" t="s">
        <v>39</v>
      </c>
      <c r="B16" s="7"/>
      <c r="C16" s="7"/>
      <c r="D16" s="7"/>
      <c r="E16" s="7"/>
      <c r="F16" s="8">
        <f>SUM(F4:F15)</f>
        <v>18000</v>
      </c>
      <c r="G16" s="12" t="s">
        <v>40</v>
      </c>
      <c r="H16" s="13"/>
      <c r="I16" s="37"/>
      <c r="J16" s="13"/>
      <c r="K16" s="13"/>
      <c r="L16" s="14">
        <f>SUM(L4:L15)</f>
        <v>6000</v>
      </c>
      <c r="M16" s="18" t="s">
        <v>42</v>
      </c>
      <c r="N16" s="19"/>
      <c r="O16" s="19"/>
      <c r="P16" s="19"/>
      <c r="Q16" s="19"/>
      <c r="R16" s="20">
        <f>SUM(R4:R15)</f>
        <v>1500</v>
      </c>
    </row>
    <row r="17" spans="1:18">
      <c r="A17" s="114" t="s">
        <v>45</v>
      </c>
      <c r="B17" s="115"/>
      <c r="C17" s="115"/>
      <c r="D17" s="115"/>
      <c r="E17" s="115"/>
      <c r="F17" s="116"/>
      <c r="G17" s="111" t="s">
        <v>45</v>
      </c>
      <c r="H17" s="112"/>
      <c r="I17" s="112"/>
      <c r="J17" s="112"/>
      <c r="K17" s="112"/>
      <c r="L17" s="113"/>
      <c r="M17" s="81" t="s">
        <v>45</v>
      </c>
      <c r="N17" s="82"/>
      <c r="O17" s="82"/>
      <c r="P17" s="82"/>
      <c r="Q17" s="82"/>
      <c r="R17" s="83"/>
    </row>
    <row r="18" spans="1:18" s="36" customFormat="1" ht="60" customHeight="1">
      <c r="A18" s="84" t="s">
        <v>1</v>
      </c>
      <c r="B18" s="85"/>
      <c r="C18" s="85"/>
      <c r="D18" s="85"/>
      <c r="E18" s="85"/>
      <c r="F18" s="86"/>
      <c r="G18" s="132" t="s">
        <v>46</v>
      </c>
      <c r="H18" s="133"/>
      <c r="I18" s="133"/>
      <c r="J18" s="133"/>
      <c r="K18" s="133"/>
      <c r="L18" s="134"/>
      <c r="M18" s="93" t="s">
        <v>47</v>
      </c>
      <c r="N18" s="94"/>
      <c r="O18" s="94"/>
      <c r="P18" s="94"/>
      <c r="Q18" s="94"/>
      <c r="R18" s="95"/>
    </row>
    <row r="19" spans="1:18" ht="33.75" customHeight="1">
      <c r="A19" s="84" t="s">
        <v>2</v>
      </c>
      <c r="B19" s="85"/>
      <c r="C19" s="85"/>
      <c r="D19" s="85"/>
      <c r="E19" s="85"/>
      <c r="F19" s="86"/>
      <c r="G19" s="135" t="s">
        <v>23</v>
      </c>
      <c r="H19" s="136"/>
      <c r="I19" s="136"/>
      <c r="J19" s="136"/>
      <c r="K19" s="136"/>
      <c r="L19" s="137"/>
      <c r="M19" s="93" t="s">
        <v>33</v>
      </c>
      <c r="N19" s="94"/>
      <c r="O19" s="94"/>
      <c r="P19" s="94"/>
      <c r="Q19" s="94"/>
      <c r="R19" s="95"/>
    </row>
    <row r="20" spans="1:18" ht="28.5" customHeight="1">
      <c r="A20" s="117" t="s">
        <v>3</v>
      </c>
      <c r="B20" s="118"/>
      <c r="C20" s="118"/>
      <c r="D20" s="118"/>
      <c r="E20" s="118"/>
      <c r="F20" s="119"/>
      <c r="G20" s="90" t="s">
        <v>18</v>
      </c>
      <c r="H20" s="91"/>
      <c r="I20" s="91"/>
      <c r="J20" s="91"/>
      <c r="K20" s="91"/>
      <c r="L20" s="92"/>
      <c r="M20" s="96" t="s">
        <v>34</v>
      </c>
      <c r="N20" s="97"/>
      <c r="O20" s="97"/>
      <c r="P20" s="97"/>
      <c r="Q20" s="97"/>
      <c r="R20" s="98"/>
    </row>
    <row r="21" spans="1:18" ht="30" customHeight="1">
      <c r="A21" s="84" t="s">
        <v>4</v>
      </c>
      <c r="B21" s="85"/>
      <c r="C21" s="85"/>
      <c r="D21" s="85"/>
      <c r="E21" s="85"/>
      <c r="F21" s="86"/>
      <c r="G21" s="43" t="s">
        <v>19</v>
      </c>
      <c r="H21" s="10"/>
      <c r="I21" s="10"/>
      <c r="J21" s="10"/>
      <c r="K21" s="10"/>
      <c r="L21" s="11"/>
      <c r="M21" s="120"/>
      <c r="N21" s="121"/>
      <c r="O21" s="121"/>
      <c r="P21" s="121"/>
      <c r="Q21" s="121"/>
      <c r="R21" s="122"/>
    </row>
    <row r="22" spans="1:18" ht="30" customHeight="1">
      <c r="A22" s="84" t="s">
        <v>5</v>
      </c>
      <c r="B22" s="85"/>
      <c r="C22" s="85"/>
      <c r="D22" s="85"/>
      <c r="E22" s="85"/>
      <c r="F22" s="86"/>
      <c r="G22" s="87" t="s">
        <v>20</v>
      </c>
      <c r="H22" s="88"/>
      <c r="I22" s="88"/>
      <c r="J22" s="88"/>
      <c r="K22" s="88"/>
      <c r="L22" s="89"/>
      <c r="M22" s="15"/>
      <c r="N22" s="16"/>
      <c r="O22" s="16"/>
      <c r="P22" s="16"/>
      <c r="Q22" s="16"/>
      <c r="R22" s="17"/>
    </row>
    <row r="23" spans="1:18" ht="30.75" customHeight="1">
      <c r="A23" s="84" t="s">
        <v>6</v>
      </c>
      <c r="B23" s="85"/>
      <c r="C23" s="85"/>
      <c r="D23" s="85"/>
      <c r="E23" s="85"/>
      <c r="F23" s="86"/>
      <c r="G23" s="90" t="s">
        <v>21</v>
      </c>
      <c r="H23" s="91"/>
      <c r="I23" s="91"/>
      <c r="J23" s="91"/>
      <c r="K23" s="91"/>
      <c r="L23" s="92"/>
      <c r="M23" s="15"/>
      <c r="N23" s="16"/>
      <c r="O23" s="16"/>
      <c r="P23" s="16"/>
      <c r="Q23" s="16"/>
      <c r="R23" s="17"/>
    </row>
    <row r="24" spans="1:18" ht="26.25" customHeight="1">
      <c r="A24" s="84" t="s">
        <v>7</v>
      </c>
      <c r="B24" s="85"/>
      <c r="C24" s="85"/>
      <c r="D24" s="85"/>
      <c r="E24" s="85"/>
      <c r="F24" s="86"/>
      <c r="G24" s="90" t="s">
        <v>22</v>
      </c>
      <c r="H24" s="91"/>
      <c r="I24" s="91"/>
      <c r="J24" s="91"/>
      <c r="K24" s="91"/>
      <c r="L24" s="92"/>
      <c r="M24" s="15"/>
      <c r="N24" s="16"/>
      <c r="O24" s="16"/>
      <c r="P24" s="16"/>
      <c r="Q24" s="16"/>
      <c r="R24" s="17"/>
    </row>
    <row r="25" spans="1:18" ht="30" customHeight="1">
      <c r="A25" s="84" t="s">
        <v>8</v>
      </c>
      <c r="B25" s="85"/>
      <c r="C25" s="85"/>
      <c r="D25" s="85"/>
      <c r="E25" s="85"/>
      <c r="F25" s="86"/>
      <c r="G25" s="9"/>
      <c r="H25" s="10"/>
      <c r="I25" s="10"/>
      <c r="J25" s="10"/>
      <c r="K25" s="10"/>
      <c r="L25" s="11"/>
      <c r="M25" s="15"/>
      <c r="N25" s="16"/>
      <c r="O25" s="16"/>
      <c r="P25" s="16"/>
      <c r="Q25" s="16"/>
      <c r="R25" s="17"/>
    </row>
    <row r="26" spans="1:18" ht="15.75" thickBot="1">
      <c r="A26" s="108" t="s">
        <v>9</v>
      </c>
      <c r="B26" s="109"/>
      <c r="C26" s="109"/>
      <c r="D26" s="109"/>
      <c r="E26" s="109"/>
      <c r="F26" s="110"/>
      <c r="G26" s="44"/>
      <c r="H26" s="45"/>
      <c r="I26" s="45"/>
      <c r="J26" s="45"/>
      <c r="K26" s="45"/>
      <c r="L26" s="46"/>
      <c r="M26" s="40"/>
      <c r="N26" s="41"/>
      <c r="O26" s="41"/>
      <c r="P26" s="41"/>
      <c r="Q26" s="41"/>
      <c r="R26" s="42"/>
    </row>
    <row r="27" spans="1:18" ht="15.75" thickBot="1">
      <c r="G27" s="36"/>
      <c r="H27" s="39"/>
      <c r="I27" s="39"/>
      <c r="J27" s="39"/>
      <c r="K27" s="39"/>
      <c r="L27" s="39"/>
    </row>
    <row r="28" spans="1:18" s="2" customFormat="1" ht="16.5" thickBot="1">
      <c r="A28" s="76" t="s">
        <v>48</v>
      </c>
      <c r="B28" s="77"/>
      <c r="C28" s="77"/>
      <c r="D28" s="77"/>
      <c r="E28" s="21"/>
      <c r="F28" s="22">
        <f>+F16+L16+R16</f>
        <v>25500</v>
      </c>
      <c r="M28"/>
      <c r="N28"/>
      <c r="O28"/>
      <c r="P28"/>
      <c r="Q28"/>
      <c r="R28"/>
    </row>
    <row r="29" spans="1:18" ht="15.75" thickBot="1"/>
    <row r="30" spans="1:18" ht="18.75">
      <c r="A30" s="73" t="s">
        <v>35</v>
      </c>
      <c r="B30" s="74"/>
      <c r="C30" s="74"/>
      <c r="D30" s="74"/>
      <c r="E30" s="74"/>
      <c r="F30" s="75"/>
      <c r="G30" s="78" t="s">
        <v>43</v>
      </c>
      <c r="H30" s="79"/>
      <c r="I30" s="79"/>
      <c r="J30" s="79"/>
      <c r="K30" s="79"/>
      <c r="L30" s="80"/>
    </row>
    <row r="31" spans="1:18">
      <c r="A31" s="23" t="s">
        <v>36</v>
      </c>
      <c r="B31" s="35">
        <v>4</v>
      </c>
      <c r="C31" s="24"/>
      <c r="D31" s="24" t="s">
        <v>54</v>
      </c>
      <c r="E31" s="24"/>
      <c r="F31" s="25">
        <f>+B33*B31</f>
        <v>1460</v>
      </c>
      <c r="G31" s="105" t="s">
        <v>44</v>
      </c>
      <c r="H31" s="106"/>
      <c r="I31" s="106"/>
      <c r="J31" s="106"/>
      <c r="K31" s="106"/>
      <c r="L31" s="107"/>
    </row>
    <row r="32" spans="1:18" ht="15.75">
      <c r="A32" s="23" t="s">
        <v>49</v>
      </c>
      <c r="B32" s="24">
        <v>12</v>
      </c>
      <c r="C32" s="24"/>
      <c r="D32" s="24" t="s">
        <v>55</v>
      </c>
      <c r="E32" s="24"/>
      <c r="F32" s="25"/>
      <c r="G32" s="64">
        <v>0</v>
      </c>
      <c r="H32" s="65">
        <v>0.25</v>
      </c>
      <c r="I32" s="65">
        <v>0.3</v>
      </c>
      <c r="J32" s="65">
        <v>0.35</v>
      </c>
      <c r="K32" s="65">
        <v>0.4</v>
      </c>
      <c r="L32" s="66">
        <v>0.5</v>
      </c>
      <c r="M32" s="2"/>
      <c r="N32" s="2"/>
      <c r="O32" s="2"/>
      <c r="P32" s="2"/>
      <c r="Q32" s="2"/>
      <c r="R32" s="2"/>
    </row>
    <row r="33" spans="1:18">
      <c r="A33" s="23" t="s">
        <v>50</v>
      </c>
      <c r="B33" s="24">
        <v>365</v>
      </c>
      <c r="C33" s="24"/>
      <c r="D33" s="24" t="s">
        <v>56</v>
      </c>
      <c r="E33" s="24"/>
      <c r="F33" s="25"/>
      <c r="G33" s="67">
        <f t="shared" ref="G33:G42" si="0">+E36</f>
        <v>0</v>
      </c>
      <c r="H33" s="68">
        <f t="shared" ref="H33:L42" si="1">+$G33*(1+H$32)</f>
        <v>0</v>
      </c>
      <c r="I33" s="68">
        <f t="shared" si="1"/>
        <v>0</v>
      </c>
      <c r="J33" s="68">
        <f t="shared" si="1"/>
        <v>0</v>
      </c>
      <c r="K33" s="68">
        <f t="shared" si="1"/>
        <v>0</v>
      </c>
      <c r="L33" s="69">
        <f t="shared" si="1"/>
        <v>0</v>
      </c>
    </row>
    <row r="34" spans="1:18">
      <c r="A34" s="23"/>
      <c r="B34" s="24"/>
      <c r="C34" s="24"/>
      <c r="D34" s="24"/>
      <c r="E34" s="24"/>
      <c r="F34" s="25"/>
      <c r="G34" s="67">
        <f t="shared" si="0"/>
        <v>232.87671232876713</v>
      </c>
      <c r="H34" s="68">
        <f t="shared" si="1"/>
        <v>291.09589041095893</v>
      </c>
      <c r="I34" s="68">
        <f t="shared" si="1"/>
        <v>302.7397260273973</v>
      </c>
      <c r="J34" s="68">
        <f t="shared" si="1"/>
        <v>314.38356164383566</v>
      </c>
      <c r="K34" s="68">
        <f t="shared" si="1"/>
        <v>326.02739726027397</v>
      </c>
      <c r="L34" s="69">
        <f t="shared" si="1"/>
        <v>349.3150684931507</v>
      </c>
    </row>
    <row r="35" spans="1:18" ht="15.75">
      <c r="A35" s="52" t="s">
        <v>57</v>
      </c>
      <c r="B35" s="34" t="s">
        <v>51</v>
      </c>
      <c r="C35" s="54" t="s">
        <v>52</v>
      </c>
      <c r="D35" s="34"/>
      <c r="E35" s="34" t="s">
        <v>53</v>
      </c>
      <c r="F35" s="53"/>
      <c r="G35" s="67">
        <f t="shared" si="0"/>
        <v>0</v>
      </c>
      <c r="H35" s="68">
        <f t="shared" si="1"/>
        <v>0</v>
      </c>
      <c r="I35" s="68">
        <f t="shared" si="1"/>
        <v>0</v>
      </c>
      <c r="J35" s="68">
        <f t="shared" si="1"/>
        <v>0</v>
      </c>
      <c r="K35" s="68">
        <f t="shared" si="1"/>
        <v>0</v>
      </c>
      <c r="L35" s="69">
        <f t="shared" si="1"/>
        <v>0</v>
      </c>
    </row>
    <row r="36" spans="1:18">
      <c r="A36" s="62"/>
      <c r="B36" s="26">
        <v>1</v>
      </c>
      <c r="C36" s="27">
        <f t="shared" ref="C36:C45" si="2">IF(A36="Y",$F$31*B36,0)</f>
        <v>0</v>
      </c>
      <c r="D36" s="24"/>
      <c r="E36" s="28">
        <f>IF(A36="Y",$F$28*$B$32/C36,0)</f>
        <v>0</v>
      </c>
      <c r="F36" s="25"/>
      <c r="G36" s="67">
        <f t="shared" si="0"/>
        <v>0</v>
      </c>
      <c r="H36" s="68">
        <f t="shared" si="1"/>
        <v>0</v>
      </c>
      <c r="I36" s="68">
        <f t="shared" si="1"/>
        <v>0</v>
      </c>
      <c r="J36" s="68">
        <f t="shared" si="1"/>
        <v>0</v>
      </c>
      <c r="K36" s="68">
        <f t="shared" si="1"/>
        <v>0</v>
      </c>
      <c r="L36" s="69">
        <f t="shared" si="1"/>
        <v>0</v>
      </c>
    </row>
    <row r="37" spans="1:18">
      <c r="A37" s="62" t="s">
        <v>37</v>
      </c>
      <c r="B37" s="26">
        <v>0.9</v>
      </c>
      <c r="C37" s="27">
        <f t="shared" si="2"/>
        <v>1314</v>
      </c>
      <c r="D37" s="24"/>
      <c r="E37" s="28">
        <f t="shared" ref="E37:E45" si="3">IF(A37="Y",$F$28*$B$32/C37,0)</f>
        <v>232.87671232876713</v>
      </c>
      <c r="F37" s="25"/>
      <c r="G37" s="67">
        <f t="shared" si="0"/>
        <v>0</v>
      </c>
      <c r="H37" s="68">
        <f t="shared" si="1"/>
        <v>0</v>
      </c>
      <c r="I37" s="68">
        <f t="shared" si="1"/>
        <v>0</v>
      </c>
      <c r="J37" s="68">
        <f t="shared" si="1"/>
        <v>0</v>
      </c>
      <c r="K37" s="68">
        <f t="shared" si="1"/>
        <v>0</v>
      </c>
      <c r="L37" s="69">
        <f t="shared" si="1"/>
        <v>0</v>
      </c>
      <c r="M37" s="36"/>
    </row>
    <row r="38" spans="1:18">
      <c r="A38" s="62"/>
      <c r="B38" s="26">
        <v>0.8</v>
      </c>
      <c r="C38" s="27">
        <f t="shared" si="2"/>
        <v>0</v>
      </c>
      <c r="D38" s="24"/>
      <c r="E38" s="28">
        <f t="shared" si="3"/>
        <v>0</v>
      </c>
      <c r="F38" s="25"/>
      <c r="G38" s="67">
        <f t="shared" si="0"/>
        <v>0</v>
      </c>
      <c r="H38" s="68">
        <f t="shared" si="1"/>
        <v>0</v>
      </c>
      <c r="I38" s="68">
        <f t="shared" si="1"/>
        <v>0</v>
      </c>
      <c r="J38" s="68">
        <f t="shared" si="1"/>
        <v>0</v>
      </c>
      <c r="K38" s="68">
        <f t="shared" si="1"/>
        <v>0</v>
      </c>
      <c r="L38" s="69">
        <f t="shared" si="1"/>
        <v>0</v>
      </c>
      <c r="M38" s="36"/>
    </row>
    <row r="39" spans="1:18" s="2" customFormat="1" ht="15.75">
      <c r="A39" s="62"/>
      <c r="B39" s="26">
        <v>0.7</v>
      </c>
      <c r="C39" s="27">
        <f t="shared" si="2"/>
        <v>0</v>
      </c>
      <c r="D39" s="24"/>
      <c r="E39" s="28">
        <f t="shared" si="3"/>
        <v>0</v>
      </c>
      <c r="F39" s="25"/>
      <c r="G39" s="67">
        <f t="shared" si="0"/>
        <v>0</v>
      </c>
      <c r="H39" s="68">
        <f t="shared" si="1"/>
        <v>0</v>
      </c>
      <c r="I39" s="68">
        <f t="shared" si="1"/>
        <v>0</v>
      </c>
      <c r="J39" s="68">
        <f t="shared" si="1"/>
        <v>0</v>
      </c>
      <c r="K39" s="68">
        <f t="shared" si="1"/>
        <v>0</v>
      </c>
      <c r="L39" s="69">
        <f t="shared" si="1"/>
        <v>0</v>
      </c>
      <c r="M39" s="36"/>
      <c r="N39"/>
      <c r="O39"/>
      <c r="P39"/>
      <c r="Q39"/>
      <c r="R39"/>
    </row>
    <row r="40" spans="1:18">
      <c r="A40" s="62"/>
      <c r="B40" s="26">
        <v>0.6</v>
      </c>
      <c r="C40" s="27">
        <f t="shared" si="2"/>
        <v>0</v>
      </c>
      <c r="D40" s="24"/>
      <c r="E40" s="28">
        <f t="shared" si="3"/>
        <v>0</v>
      </c>
      <c r="F40" s="25"/>
      <c r="G40" s="67">
        <f t="shared" si="0"/>
        <v>0</v>
      </c>
      <c r="H40" s="68">
        <f t="shared" si="1"/>
        <v>0</v>
      </c>
      <c r="I40" s="68">
        <f t="shared" si="1"/>
        <v>0</v>
      </c>
      <c r="J40" s="68">
        <f t="shared" si="1"/>
        <v>0</v>
      </c>
      <c r="K40" s="68">
        <f t="shared" si="1"/>
        <v>0</v>
      </c>
      <c r="L40" s="69">
        <f t="shared" si="1"/>
        <v>0</v>
      </c>
      <c r="M40" s="36"/>
    </row>
    <row r="41" spans="1:18">
      <c r="A41" s="62"/>
      <c r="B41" s="26">
        <v>0.5</v>
      </c>
      <c r="C41" s="27">
        <f t="shared" si="2"/>
        <v>0</v>
      </c>
      <c r="D41" s="24"/>
      <c r="E41" s="28">
        <f t="shared" si="3"/>
        <v>0</v>
      </c>
      <c r="F41" s="25"/>
      <c r="G41" s="67">
        <f t="shared" si="0"/>
        <v>0</v>
      </c>
      <c r="H41" s="68">
        <f t="shared" si="1"/>
        <v>0</v>
      </c>
      <c r="I41" s="68">
        <f t="shared" si="1"/>
        <v>0</v>
      </c>
      <c r="J41" s="68">
        <f t="shared" si="1"/>
        <v>0</v>
      </c>
      <c r="K41" s="68">
        <f t="shared" si="1"/>
        <v>0</v>
      </c>
      <c r="L41" s="69">
        <f t="shared" si="1"/>
        <v>0</v>
      </c>
      <c r="M41" s="36"/>
    </row>
    <row r="42" spans="1:18">
      <c r="A42" s="62"/>
      <c r="B42" s="26">
        <v>0.4</v>
      </c>
      <c r="C42" s="27">
        <f t="shared" si="2"/>
        <v>0</v>
      </c>
      <c r="D42" s="24"/>
      <c r="E42" s="28">
        <f t="shared" si="3"/>
        <v>0</v>
      </c>
      <c r="F42" s="25"/>
      <c r="G42" s="67">
        <f t="shared" si="0"/>
        <v>0</v>
      </c>
      <c r="H42" s="68">
        <f t="shared" si="1"/>
        <v>0</v>
      </c>
      <c r="I42" s="68">
        <f t="shared" si="1"/>
        <v>0</v>
      </c>
      <c r="J42" s="68">
        <f t="shared" si="1"/>
        <v>0</v>
      </c>
      <c r="K42" s="68">
        <f t="shared" si="1"/>
        <v>0</v>
      </c>
      <c r="L42" s="69">
        <f t="shared" si="1"/>
        <v>0</v>
      </c>
      <c r="M42" s="36"/>
    </row>
    <row r="43" spans="1:18" ht="16.5" thickBot="1">
      <c r="A43" s="62"/>
      <c r="B43" s="26">
        <v>0.3</v>
      </c>
      <c r="C43" s="27">
        <f t="shared" si="2"/>
        <v>0</v>
      </c>
      <c r="D43" s="24"/>
      <c r="E43" s="28">
        <f t="shared" si="3"/>
        <v>0</v>
      </c>
      <c r="F43" s="25"/>
      <c r="G43" s="70"/>
      <c r="H43" s="71"/>
      <c r="I43" s="71"/>
      <c r="J43" s="71"/>
      <c r="K43" s="71"/>
      <c r="L43" s="72"/>
      <c r="M43" s="2"/>
      <c r="N43" s="2"/>
      <c r="O43" s="2"/>
      <c r="P43" s="2"/>
      <c r="Q43" s="2"/>
      <c r="R43" s="2"/>
    </row>
    <row r="44" spans="1:18">
      <c r="A44" s="62"/>
      <c r="B44" s="26">
        <v>0.2</v>
      </c>
      <c r="C44" s="27">
        <f t="shared" si="2"/>
        <v>0</v>
      </c>
      <c r="D44" s="24"/>
      <c r="E44" s="28">
        <f t="shared" si="3"/>
        <v>0</v>
      </c>
      <c r="F44" s="25"/>
      <c r="G44" s="39"/>
      <c r="H44" s="39"/>
      <c r="I44" s="39"/>
      <c r="J44" s="39"/>
      <c r="K44" s="39"/>
      <c r="L44" s="39"/>
    </row>
    <row r="45" spans="1:18" ht="15.75" thickBot="1">
      <c r="A45" s="63"/>
      <c r="B45" s="29">
        <v>0.1</v>
      </c>
      <c r="C45" s="30">
        <f t="shared" si="2"/>
        <v>0</v>
      </c>
      <c r="D45" s="31"/>
      <c r="E45" s="32">
        <f t="shared" si="3"/>
        <v>0</v>
      </c>
      <c r="F45" s="33"/>
      <c r="G45" s="39"/>
      <c r="H45" s="39"/>
      <c r="I45" s="39"/>
      <c r="J45" s="39"/>
      <c r="K45" s="39"/>
      <c r="L45" s="39"/>
    </row>
    <row r="46" spans="1:18">
      <c r="G46" s="39"/>
      <c r="H46" s="39"/>
      <c r="I46" s="39"/>
      <c r="J46" s="39"/>
      <c r="K46" s="39"/>
      <c r="L46" s="39"/>
    </row>
    <row r="47" spans="1:18" ht="15.75">
      <c r="G47" s="47"/>
      <c r="H47" s="47"/>
      <c r="I47" s="47"/>
      <c r="J47" s="47"/>
      <c r="K47" s="47"/>
      <c r="L47" s="47"/>
    </row>
    <row r="48" spans="1:18">
      <c r="G48" s="39"/>
      <c r="H48" s="39"/>
      <c r="I48" s="39"/>
      <c r="J48" s="39"/>
      <c r="K48" s="39"/>
      <c r="L48" s="39"/>
    </row>
    <row r="49" spans="7:18">
      <c r="G49" s="39"/>
      <c r="H49" s="39"/>
      <c r="I49" s="39"/>
      <c r="J49" s="39"/>
      <c r="K49" s="39"/>
      <c r="L49" s="39"/>
    </row>
    <row r="50" spans="7:18">
      <c r="G50" s="39"/>
      <c r="H50" s="39"/>
      <c r="I50" s="39"/>
      <c r="J50" s="39"/>
      <c r="K50" s="39"/>
      <c r="L50" s="39"/>
    </row>
    <row r="51" spans="7:18">
      <c r="G51" s="39"/>
      <c r="H51" s="39"/>
      <c r="I51" s="39"/>
      <c r="J51" s="39"/>
      <c r="K51" s="39"/>
      <c r="L51" s="39"/>
    </row>
    <row r="52" spans="7:18">
      <c r="G52" s="39"/>
      <c r="H52" s="39"/>
      <c r="I52" s="39"/>
      <c r="J52" s="39"/>
      <c r="K52" s="39"/>
      <c r="L52" s="39"/>
    </row>
    <row r="53" spans="7:18">
      <c r="G53" s="39"/>
      <c r="H53" s="39"/>
      <c r="I53" s="39"/>
      <c r="J53" s="39"/>
      <c r="K53" s="39"/>
      <c r="L53" s="39"/>
    </row>
    <row r="54" spans="7:18">
      <c r="G54" s="39"/>
      <c r="H54" s="39"/>
      <c r="I54" s="39"/>
      <c r="J54" s="39"/>
      <c r="K54" s="39"/>
      <c r="L54" s="39"/>
    </row>
    <row r="55" spans="7:18">
      <c r="G55" s="39"/>
      <c r="H55" s="39"/>
      <c r="I55" s="39"/>
      <c r="J55" s="39"/>
      <c r="K55" s="39"/>
      <c r="L55" s="39"/>
    </row>
    <row r="56" spans="7:18">
      <c r="G56" s="39"/>
      <c r="H56" s="39"/>
      <c r="I56" s="39"/>
      <c r="J56" s="39"/>
      <c r="K56" s="39"/>
      <c r="L56" s="39"/>
    </row>
    <row r="57" spans="7:18">
      <c r="G57" s="39"/>
      <c r="H57" s="39"/>
      <c r="I57" s="39"/>
      <c r="J57" s="39"/>
      <c r="K57" s="39"/>
      <c r="L57" s="39"/>
    </row>
    <row r="58" spans="7:18" s="4" customFormat="1">
      <c r="G58" s="48"/>
      <c r="H58" s="48"/>
      <c r="I58" s="48"/>
      <c r="J58" s="48"/>
      <c r="K58" s="48"/>
      <c r="L58" s="48"/>
      <c r="M58"/>
      <c r="N58"/>
      <c r="O58"/>
      <c r="P58"/>
      <c r="Q58"/>
      <c r="R58"/>
    </row>
    <row r="59" spans="7:18" ht="18.75">
      <c r="G59" s="38"/>
      <c r="H59" s="38"/>
      <c r="I59" s="38"/>
      <c r="J59" s="38"/>
      <c r="K59" s="38"/>
      <c r="L59" s="38"/>
    </row>
    <row r="60" spans="7:18">
      <c r="G60" s="49"/>
      <c r="H60" s="49"/>
      <c r="I60" s="49"/>
      <c r="J60" s="49"/>
      <c r="K60" s="49"/>
      <c r="L60" s="49"/>
    </row>
    <row r="61" spans="7:18">
      <c r="G61" s="50"/>
      <c r="H61" s="50"/>
      <c r="I61" s="50"/>
      <c r="J61" s="50"/>
      <c r="K61" s="50"/>
      <c r="L61" s="50"/>
    </row>
    <row r="62" spans="7:18">
      <c r="G62" s="51"/>
      <c r="H62" s="51"/>
      <c r="I62" s="51"/>
      <c r="J62" s="51"/>
      <c r="K62" s="51"/>
      <c r="L62" s="51"/>
      <c r="M62" s="4"/>
      <c r="N62" s="4"/>
      <c r="O62" s="4"/>
      <c r="P62" s="4"/>
      <c r="Q62" s="4"/>
      <c r="R62" s="4"/>
    </row>
    <row r="63" spans="7:18">
      <c r="G63" s="51"/>
      <c r="H63" s="51"/>
      <c r="I63" s="51"/>
      <c r="J63" s="51"/>
      <c r="K63" s="51"/>
      <c r="L63" s="51"/>
    </row>
    <row r="64" spans="7:18">
      <c r="G64" s="51"/>
      <c r="H64" s="51"/>
      <c r="I64" s="51"/>
      <c r="J64" s="51"/>
      <c r="K64" s="51"/>
      <c r="L64" s="51"/>
    </row>
    <row r="65" spans="1:12">
      <c r="G65" s="51"/>
      <c r="H65" s="51"/>
      <c r="I65" s="51"/>
      <c r="J65" s="51"/>
      <c r="K65" s="51"/>
      <c r="L65" s="51"/>
    </row>
    <row r="66" spans="1:12">
      <c r="G66" s="51"/>
      <c r="H66" s="51"/>
      <c r="I66" s="51"/>
      <c r="J66" s="51"/>
      <c r="K66" s="51"/>
      <c r="L66" s="51"/>
    </row>
    <row r="67" spans="1:12">
      <c r="G67" s="51"/>
      <c r="H67" s="51"/>
      <c r="I67" s="51"/>
      <c r="J67" s="51"/>
      <c r="K67" s="51"/>
      <c r="L67" s="51"/>
    </row>
    <row r="68" spans="1:12">
      <c r="G68" s="51"/>
      <c r="H68" s="51"/>
      <c r="I68" s="51"/>
      <c r="J68" s="51"/>
      <c r="K68" s="51"/>
      <c r="L68" s="51"/>
    </row>
    <row r="69" spans="1:12">
      <c r="G69" s="51"/>
      <c r="H69" s="51"/>
      <c r="I69" s="51"/>
      <c r="J69" s="51"/>
      <c r="K69" s="51"/>
      <c r="L69" s="51"/>
    </row>
    <row r="70" spans="1:12">
      <c r="G70" s="51"/>
      <c r="H70" s="51"/>
      <c r="I70" s="51"/>
      <c r="J70" s="51"/>
      <c r="K70" s="51"/>
      <c r="L70" s="51"/>
    </row>
    <row r="71" spans="1:12">
      <c r="A71" s="3"/>
      <c r="G71" s="51"/>
      <c r="H71" s="51"/>
      <c r="I71" s="51"/>
      <c r="J71" s="51"/>
      <c r="K71" s="51"/>
      <c r="L71" s="51"/>
    </row>
    <row r="72" spans="1:12">
      <c r="G72" s="39"/>
      <c r="H72" s="39"/>
      <c r="I72" s="39"/>
      <c r="J72" s="39"/>
      <c r="K72" s="39"/>
      <c r="L72" s="39"/>
    </row>
  </sheetData>
  <sheetProtection password="FD51" sheet="1" objects="1" scenarios="1"/>
  <protectedRanges>
    <protectedRange sqref="A36:A45" name="SYN"/>
    <protectedRange sqref="R4:R15" name="SVC1"/>
    <protectedRange sqref="L4:L15" name="VC1"/>
    <protectedRange sqref="A4:D15" name="FCM1"/>
    <protectedRange sqref="F4:F15" name="FCM"/>
    <protectedRange sqref="G4:J15" name="VC"/>
    <protectedRange sqref="M4:P15" name="SVC"/>
    <protectedRange sqref="B31" name="NOR"/>
  </protectedRanges>
  <mergeCells count="49">
    <mergeCell ref="G20:L20"/>
    <mergeCell ref="G31:L31"/>
    <mergeCell ref="A4:D4"/>
    <mergeCell ref="A6:D6"/>
    <mergeCell ref="A7:D7"/>
    <mergeCell ref="A8:D8"/>
    <mergeCell ref="A9:D9"/>
    <mergeCell ref="A10:D10"/>
    <mergeCell ref="A11:D11"/>
    <mergeCell ref="A24:F24"/>
    <mergeCell ref="A25:F25"/>
    <mergeCell ref="A26:F26"/>
    <mergeCell ref="G17:L17"/>
    <mergeCell ref="A17:F17"/>
    <mergeCell ref="A18:F18"/>
    <mergeCell ref="A19:F19"/>
    <mergeCell ref="A20:F20"/>
    <mergeCell ref="A1:R1"/>
    <mergeCell ref="A12:D12"/>
    <mergeCell ref="A5:D5"/>
    <mergeCell ref="G4:J4"/>
    <mergeCell ref="G5:J5"/>
    <mergeCell ref="G6:J6"/>
    <mergeCell ref="G7:J7"/>
    <mergeCell ref="G8:J8"/>
    <mergeCell ref="G9:J9"/>
    <mergeCell ref="M4:P4"/>
    <mergeCell ref="M5:P5"/>
    <mergeCell ref="M6:P6"/>
    <mergeCell ref="A2:R2"/>
    <mergeCell ref="A3:F3"/>
    <mergeCell ref="M3:R3"/>
    <mergeCell ref="G3:L3"/>
    <mergeCell ref="A30:F30"/>
    <mergeCell ref="A28:D28"/>
    <mergeCell ref="G30:L30"/>
    <mergeCell ref="M17:R17"/>
    <mergeCell ref="A21:F21"/>
    <mergeCell ref="A22:F22"/>
    <mergeCell ref="A23:F23"/>
    <mergeCell ref="G22:L22"/>
    <mergeCell ref="G23:L23"/>
    <mergeCell ref="G24:L24"/>
    <mergeCell ref="M18:R18"/>
    <mergeCell ref="M19:R19"/>
    <mergeCell ref="M20:R20"/>
    <mergeCell ref="M21:R21"/>
    <mergeCell ref="G18:L18"/>
    <mergeCell ref="G19:L19"/>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PGA</dc:creator>
  <cp:lastModifiedBy>PGA</cp:lastModifiedBy>
  <dcterms:created xsi:type="dcterms:W3CDTF">2015-05-17T19:52:38Z</dcterms:created>
  <dcterms:modified xsi:type="dcterms:W3CDTF">2015-05-23T09:16:33Z</dcterms:modified>
</cp:coreProperties>
</file>